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timate" sheetId="1" state="visible" r:id="rId1"/>
    <sheet xmlns:r="http://schemas.openxmlformats.org/officeDocument/2006/relationships" name="Cost Breakdown" sheetId="2" state="visible" r:id="rId2"/>
    <sheet xmlns:r="http://schemas.openxmlformats.org/officeDocument/2006/relationships" name="Instruction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.00;[Red]($#,##0.00);-"/>
    <numFmt numFmtId="165" formatCode="0.0%"/>
    <numFmt numFmtId="166" formatCode="#,##0.00;[Red](#,##0.00);-"/>
  </numFmts>
  <fonts count="7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i val="1"/>
      <color rgb="001F1F1F"/>
    </font>
    <font>
      <name val="Calibri"/>
      <b val="1"/>
      <color rgb="001F1F1F"/>
      <sz val="11"/>
    </font>
    <font>
      <name val="Calibri"/>
      <color rgb="00000000"/>
      <sz val="11"/>
    </font>
    <font>
      <name val="Calibri"/>
      <color rgb="000000FF"/>
      <sz val="11"/>
    </font>
    <font>
      <name val="Calibri"/>
      <color rgb="00666666"/>
      <sz val="10"/>
    </font>
  </fonts>
  <fills count="7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EAF3FF"/>
      </patternFill>
    </fill>
    <fill>
      <patternFill patternType="solid">
        <fgColor rgb="00E2F0D9"/>
      </patternFill>
    </fill>
    <fill>
      <patternFill patternType="solid">
        <fgColor rgb="00FFF2CC"/>
      </patternFill>
    </fill>
  </fills>
  <borders count="3">
    <border>
      <left/>
      <right/>
      <top/>
      <bottom/>
      <diagonal/>
    </border>
    <border>
      <top style="medium">
        <color rgb="001F4E78"/>
      </top>
      <bottom style="thin">
        <color rgb="00B7C3D0"/>
      </bottom>
    </border>
    <border>
      <left style="thin">
        <color rgb="00B7C3D0"/>
      </left>
      <right style="thin">
        <color rgb="00B7C3D0"/>
      </right>
      <top style="thin">
        <color rgb="00B7C3D0"/>
      </top>
      <bottom style="thin">
        <color rgb="00B7C3D0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3" borderId="1" pivotButton="0" quotePrefix="0" xfId="0"/>
    <xf numFmtId="0" fontId="4" fillId="0" borderId="0" pivotButton="0" quotePrefix="0" xfId="0"/>
    <xf numFmtId="3" fontId="5" fillId="4" borderId="2" pivotButton="0" quotePrefix="0" xfId="0"/>
    <xf numFmtId="0" fontId="6" fillId="0" borderId="0" pivotButton="0" quotePrefix="0" xfId="0"/>
    <xf numFmtId="166" fontId="5" fillId="4" borderId="2" pivotButton="0" quotePrefix="0" xfId="0"/>
    <xf numFmtId="164" fontId="5" fillId="4" borderId="2" pivotButton="0" quotePrefix="0" xfId="0"/>
    <xf numFmtId="0" fontId="5" fillId="4" borderId="2" pivotButton="0" quotePrefix="0" xfId="0"/>
    <xf numFmtId="165" fontId="5" fillId="4" borderId="2" pivotButton="0" quotePrefix="0" xfId="0"/>
    <xf numFmtId="164" fontId="4" fillId="5" borderId="2" pivotButton="0" quotePrefix="0" xfId="0"/>
    <xf numFmtId="0" fontId="0" fillId="6" borderId="2" pivotButton="0" quotePrefix="0" xfId="0"/>
    <xf numFmtId="165" fontId="0" fillId="6" borderId="2" pivotButton="0" quotePrefix="0" xfId="0"/>
    <xf numFmtId="165" fontId="4" fillId="5" borderId="2" pivotButton="0" quotePrefix="0" xfId="0"/>
    <xf numFmtId="166" fontId="4" fillId="0" borderId="2" pivotButton="0" quotePrefix="0" xfId="0"/>
    <xf numFmtId="164" fontId="4" fillId="0" borderId="2" pivotButton="0" quotePrefix="0" xfId="0"/>
    <xf numFmtId="165" fontId="4" fillId="0" borderId="2" pivotButton="0" quotePrefix="0" xfId="0"/>
    <xf numFmtId="0" fontId="1" fillId="2" borderId="0" pivotButton="0" quotePrefix="0" xfId="0"/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omments/comment1.xml><?xml version="1.0" encoding="utf-8"?>
<comments xmlns="http://schemas.openxmlformats.org/spreadsheetml/2006/main">
  <authors>
    <author>OpenAI</author>
  </authors>
  <commentList>
    <comment ref="B10" authorId="0" shapeId="0">
      <text>
        <t>Select Hourly to base labor cost on estimated hours x sub rate. Select Percent to base labor cost on a revenue split.</t>
      </text>
    </comment>
    <comment ref="B13" authorId="0" shapeId="0">
      <text>
        <t>Optional broker, account manager, or referral percentage taken from revenue.</t>
      </text>
    </comment>
    <comment ref="B32" authorId="0" shapeId="0">
      <text>
        <t>Minimum price needed per visit to cover costs, allocated overhead, and target profit margin.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18" customWidth="1" min="3" max="3"/>
    <col width="26" customWidth="1" min="4" max="4"/>
    <col width="18" customWidth="1" min="5" max="5"/>
  </cols>
  <sheetData>
    <row r="1">
      <c r="A1" s="1" t="inlineStr">
        <is>
          <t>Commercial Cleaning Bid Calculator</t>
        </is>
      </c>
    </row>
    <row r="2">
      <c r="A2" s="2" t="inlineStr">
        <is>
          <t>Powered by FAM Enterprises</t>
        </is>
      </c>
    </row>
    <row r="4">
      <c r="A4" s="3" t="inlineStr">
        <is>
          <t>Job Inputs</t>
        </is>
      </c>
    </row>
    <row r="5">
      <c r="A5" s="4" t="inlineStr">
        <is>
          <t>Square Footage</t>
        </is>
      </c>
      <c r="B5" s="5" t="n">
        <v>6000</v>
      </c>
      <c r="D5" s="6" t="inlineStr">
        <is>
          <t>Used for reference only</t>
        </is>
      </c>
    </row>
    <row r="6">
      <c r="A6" s="4" t="inlineStr">
        <is>
          <t>Cleaning Frequency (visits/week)</t>
        </is>
      </c>
      <c r="B6" s="5" t="n">
        <v>3</v>
      </c>
      <c r="D6" s="6" t="n"/>
    </row>
    <row r="7">
      <c r="A7" s="4" t="inlineStr">
        <is>
          <t>Estimated Hours per Visit</t>
        </is>
      </c>
      <c r="B7" s="7" t="n">
        <v>2</v>
      </c>
      <c r="D7" s="6" t="n"/>
    </row>
    <row r="8">
      <c r="A8" s="4" t="inlineStr">
        <is>
          <t>Billing Rate per Hour</t>
        </is>
      </c>
      <c r="B8" s="8" t="n">
        <v>40</v>
      </c>
      <c r="D8" s="6" t="n"/>
    </row>
    <row r="9">
      <c r="A9" s="4" t="inlineStr">
        <is>
          <t>Price Override per Visit (optional)</t>
        </is>
      </c>
      <c r="B9" s="8" t="inlineStr"/>
      <c r="D9" s="6" t="inlineStr">
        <is>
          <t>Leave blank to auto-calc</t>
        </is>
      </c>
    </row>
    <row r="10">
      <c r="A10" s="4" t="inlineStr">
        <is>
          <t>Labor Cost Method</t>
        </is>
      </c>
      <c r="B10" s="9" t="inlineStr">
        <is>
          <t>Hourly</t>
        </is>
      </c>
      <c r="D10" s="6" t="inlineStr">
        <is>
          <t>Choose Hourly or Percent</t>
        </is>
      </c>
    </row>
    <row r="11">
      <c r="A11" s="4" t="inlineStr">
        <is>
          <t>Subcontractor Hourly Rate</t>
        </is>
      </c>
      <c r="B11" s="8" t="n">
        <v>22</v>
      </c>
      <c r="D11" s="6" t="inlineStr">
        <is>
          <t>Used only in Hourly mode</t>
        </is>
      </c>
    </row>
    <row r="12">
      <c r="A12" s="4" t="inlineStr">
        <is>
          <t>Subcontractor % of Revenue</t>
        </is>
      </c>
      <c r="B12" s="10" t="n">
        <v>0.5</v>
      </c>
      <c r="D12" s="6" t="inlineStr">
        <is>
          <t>Used only in Percent mode</t>
        </is>
      </c>
    </row>
    <row r="13">
      <c r="A13" s="4" t="inlineStr">
        <is>
          <t>Broker / Account Manager %</t>
        </is>
      </c>
      <c r="B13" s="10" t="n">
        <v>0.1</v>
      </c>
      <c r="D13" s="6" t="inlineStr">
        <is>
          <t>Optional</t>
        </is>
      </c>
    </row>
    <row r="14">
      <c r="A14" s="4" t="inlineStr">
        <is>
          <t>Supply Cost per Visit</t>
        </is>
      </c>
      <c r="B14" s="8" t="n">
        <v>6</v>
      </c>
      <c r="D14" s="6" t="n"/>
    </row>
    <row r="15">
      <c r="A15" s="4" t="inlineStr">
        <is>
          <t>Travel Cost per Visit</t>
        </is>
      </c>
      <c r="B15" s="8" t="n">
        <v>4</v>
      </c>
      <c r="D15" s="6" t="n"/>
    </row>
    <row r="16">
      <c r="A16" s="4" t="inlineStr">
        <is>
          <t>Monthly Overhead Allocation</t>
        </is>
      </c>
      <c r="B16" s="8" t="n">
        <v>75</v>
      </c>
      <c r="D16" s="6" t="inlineStr">
        <is>
          <t>Allocated monthly admin, insurance, etc.</t>
        </is>
      </c>
    </row>
    <row r="17">
      <c r="A17" s="4" t="inlineStr">
        <is>
          <t>Desired Profit Margin</t>
        </is>
      </c>
      <c r="B17" s="10" t="n">
        <v>0.25</v>
      </c>
      <c r="D17" s="6" t="inlineStr">
        <is>
          <t>Target net margin</t>
        </is>
      </c>
    </row>
    <row r="20">
      <c r="A20" s="3" t="inlineStr">
        <is>
          <t>Estimate Summary</t>
        </is>
      </c>
      <c r="D20" s="3" t="inlineStr">
        <is>
          <t>Review Flags</t>
        </is>
      </c>
    </row>
    <row r="21">
      <c r="A21" s="4" t="inlineStr">
        <is>
          <t>Auto Price per Visit</t>
        </is>
      </c>
      <c r="B21" s="11">
        <f>B7*B8</f>
        <v/>
      </c>
      <c r="D21" t="inlineStr">
        <is>
          <t>Profitability Status</t>
        </is>
      </c>
      <c r="E21" s="12">
        <f>IF(B31&gt;=B17,"Meets Target","Below Target")</f>
        <v/>
      </c>
    </row>
    <row r="22">
      <c r="A22" s="4" t="inlineStr">
        <is>
          <t>Effective Price per Visit</t>
        </is>
      </c>
      <c r="B22" s="11">
        <f>IF(B9="",B21,B9)</f>
        <v/>
      </c>
      <c r="D22" t="inlineStr">
        <is>
          <t>Margin Gap</t>
        </is>
      </c>
      <c r="E22" s="13">
        <f>B31-B17</f>
        <v/>
      </c>
    </row>
    <row r="23">
      <c r="A23" s="4" t="inlineStr">
        <is>
          <t>Weekly Revenue</t>
        </is>
      </c>
      <c r="B23" s="11">
        <f>B22*B6</f>
        <v/>
      </c>
      <c r="D23" t="inlineStr">
        <is>
          <t>Mode in Use</t>
        </is>
      </c>
      <c r="E23" s="12">
        <f>B10</f>
        <v/>
      </c>
    </row>
    <row r="24">
      <c r="A24" s="4" t="inlineStr">
        <is>
          <t>Monthly Revenue</t>
        </is>
      </c>
      <c r="B24" s="11">
        <f>B23*4.33</f>
        <v/>
      </c>
    </row>
    <row r="25">
      <c r="A25" s="4" t="inlineStr">
        <is>
          <t>Annual Revenue</t>
        </is>
      </c>
      <c r="B25" s="11">
        <f>B24*12</f>
        <v/>
      </c>
    </row>
    <row r="26">
      <c r="A26" s="4" t="inlineStr">
        <is>
          <t>Labor Cost per Visit</t>
        </is>
      </c>
      <c r="B26" s="11">
        <f>IF(B10="Hourly",B7*B11,B22*B12)</f>
        <v/>
      </c>
    </row>
    <row r="27">
      <c r="A27" s="4" t="inlineStr">
        <is>
          <t>Broker Fee per Visit</t>
        </is>
      </c>
      <c r="B27" s="11">
        <f>B22*B13</f>
        <v/>
      </c>
    </row>
    <row r="28">
      <c r="A28" s="4" t="inlineStr">
        <is>
          <t>Other Direct Cost per Visit</t>
        </is>
      </c>
      <c r="B28" s="11">
        <f>B14+B15</f>
        <v/>
      </c>
    </row>
    <row r="29">
      <c r="A29" s="4" t="inlineStr">
        <is>
          <t>Net Profit per Visit (pre-overhead)</t>
        </is>
      </c>
      <c r="B29" s="11">
        <f>B22-B26-B27-B28</f>
        <v/>
      </c>
    </row>
    <row r="30">
      <c r="A30" s="4" t="inlineStr">
        <is>
          <t>Monthly Profit (after overhead)</t>
        </is>
      </c>
      <c r="B30" s="11">
        <f>B29*B6*4.33-B16</f>
        <v/>
      </c>
    </row>
    <row r="31">
      <c r="A31" s="4" t="inlineStr">
        <is>
          <t>Profit Margin</t>
        </is>
      </c>
      <c r="B31" s="14">
        <f>IFERROR(B30/B24,0)</f>
        <v/>
      </c>
    </row>
    <row r="32">
      <c r="A32" s="4" t="inlineStr">
        <is>
          <t>Suggested Minimum Price per Visit</t>
        </is>
      </c>
      <c r="B32" s="11">
        <f>IFERROR((B26+B27+B28+(B16/(B6*4.33)))/(1-B17),0)</f>
        <v/>
      </c>
    </row>
    <row r="33">
      <c r="A33" s="4" t="inlineStr">
        <is>
          <t>Suggested Billing Rate per Hour</t>
        </is>
      </c>
      <c r="B33" s="11">
        <f>IFERROR(B32/B7,0)</f>
        <v/>
      </c>
    </row>
  </sheetData>
  <mergeCells count="2">
    <mergeCell ref="A2:E2"/>
    <mergeCell ref="A1:E1"/>
  </mergeCells>
  <dataValidations count="1">
    <dataValidation sqref="B10" showDropDown="0" showInputMessage="0" showErrorMessage="0" allowBlank="0" type="list">
      <formula1>"Hourly,Percent"</formula1>
    </dataValidation>
  </dataValidations>
  <pageMargins left="0.75" right="0.75" top="1" bottom="1" header="0.5" footer="0.5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18" customWidth="1" min="3" max="3"/>
  </cols>
  <sheetData>
    <row r="1">
      <c r="A1" s="1" t="inlineStr">
        <is>
          <t>Cost Breakdown</t>
        </is>
      </c>
    </row>
    <row r="4">
      <c r="A4" s="3" t="inlineStr">
        <is>
          <t>Revenue Build</t>
        </is>
      </c>
    </row>
    <row r="5">
      <c r="A5" s="4" t="inlineStr">
        <is>
          <t>Estimated Hours per Visit</t>
        </is>
      </c>
      <c r="B5" s="15">
        <f>Estimate!B7</f>
        <v/>
      </c>
    </row>
    <row r="6">
      <c r="A6" s="4" t="inlineStr">
        <is>
          <t>Billing Rate per Hour</t>
        </is>
      </c>
      <c r="B6" s="16">
        <f>Estimate!B8</f>
        <v/>
      </c>
    </row>
    <row r="7">
      <c r="A7" s="4" t="inlineStr">
        <is>
          <t>Auto Price per Visit</t>
        </is>
      </c>
      <c r="B7" s="16">
        <f>Estimate!B21</f>
        <v/>
      </c>
    </row>
    <row r="8">
      <c r="A8" s="4" t="inlineStr">
        <is>
          <t>Effective Price per Visit</t>
        </is>
      </c>
      <c r="B8" s="16">
        <f>Estimate!B22</f>
        <v/>
      </c>
    </row>
    <row r="10">
      <c r="A10" s="3" t="inlineStr">
        <is>
          <t>Cost Build</t>
        </is>
      </c>
    </row>
    <row r="11">
      <c r="A11" s="4" t="inlineStr">
        <is>
          <t>Labor Cost per Visit</t>
        </is>
      </c>
      <c r="B11" s="16">
        <f>Estimate!B26</f>
        <v/>
      </c>
    </row>
    <row r="12">
      <c r="A12" s="4" t="inlineStr">
        <is>
          <t>Broker Fee per Visit</t>
        </is>
      </c>
      <c r="B12" s="16">
        <f>Estimate!B27</f>
        <v/>
      </c>
    </row>
    <row r="13">
      <c r="A13" s="4" t="inlineStr">
        <is>
          <t>Supply Cost per Visit</t>
        </is>
      </c>
      <c r="B13" s="16">
        <f>Estimate!B14</f>
        <v/>
      </c>
    </row>
    <row r="14">
      <c r="A14" s="4" t="inlineStr">
        <is>
          <t>Travel Cost per Visit</t>
        </is>
      </c>
      <c r="B14" s="16">
        <f>Estimate!B15</f>
        <v/>
      </c>
    </row>
    <row r="15">
      <c r="A15" s="4" t="inlineStr">
        <is>
          <t>Other Direct Cost per Visit</t>
        </is>
      </c>
      <c r="B15" s="16">
        <f>Estimate!B28</f>
        <v/>
      </c>
    </row>
    <row r="16">
      <c r="A16" s="4" t="inlineStr">
        <is>
          <t>Net Profit per Visit</t>
        </is>
      </c>
      <c r="B16" s="16">
        <f>Estimate!B29</f>
        <v/>
      </c>
    </row>
    <row r="18">
      <c r="A18" s="3" t="inlineStr">
        <is>
          <t>Margin Check</t>
        </is>
      </c>
    </row>
    <row r="19">
      <c r="A19" s="4" t="inlineStr">
        <is>
          <t>Monthly Revenue</t>
        </is>
      </c>
      <c r="B19" s="16">
        <f>Estimate!B24</f>
        <v/>
      </c>
    </row>
    <row r="20">
      <c r="A20" s="4" t="inlineStr">
        <is>
          <t>Monthly Overhead</t>
        </is>
      </c>
      <c r="B20" s="16">
        <f>Estimate!B16</f>
        <v/>
      </c>
    </row>
    <row r="21">
      <c r="A21" s="4" t="inlineStr">
        <is>
          <t>Monthly Profit</t>
        </is>
      </c>
      <c r="B21" s="16">
        <f>Estimate!B30</f>
        <v/>
      </c>
    </row>
    <row r="22">
      <c r="A22" s="4" t="inlineStr">
        <is>
          <t>Profit Margin</t>
        </is>
      </c>
      <c r="B22" s="17">
        <f>Estimate!B31</f>
        <v/>
      </c>
    </row>
    <row r="23">
      <c r="A23" s="4" t="inlineStr">
        <is>
          <t>Target Margin</t>
        </is>
      </c>
      <c r="B23" s="17">
        <f>Estimate!B17</f>
        <v/>
      </c>
    </row>
  </sheetData>
  <mergeCells count="1">
    <mergeCell ref="A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10" customWidth="1" min="1" max="1"/>
  </cols>
  <sheetData>
    <row r="1">
      <c r="A1" s="18" t="inlineStr">
        <is>
          <t>How to Use This Bid Calculator</t>
        </is>
      </c>
    </row>
    <row r="3">
      <c r="A3" s="19" t="inlineStr">
        <is>
          <t>1. Enter your job assumptions in the blue cells on the Estimate tab.</t>
        </is>
      </c>
    </row>
    <row r="4">
      <c r="A4" s="19" t="inlineStr">
        <is>
          <t>2. Leave 'Price Override per Visit' blank if you want the sheet to calculate price from hours × billing rate.</t>
        </is>
      </c>
    </row>
    <row r="5">
      <c r="A5" s="19" t="inlineStr">
        <is>
          <t>3. Use 'Hourly' labor mode when paying a cleaner or subcontractor by the hour.</t>
        </is>
      </c>
    </row>
    <row r="6">
      <c r="A6" s="19" t="inlineStr">
        <is>
          <t>4. Use 'Percent' labor mode when splitting job revenue by percentage with a subcontractor.</t>
        </is>
      </c>
    </row>
    <row r="7">
      <c r="A7" s="19" t="inlineStr">
        <is>
          <t>5. Enter any broker, account manager, or referral split in Broker / Account Manager %. Leave at 0% if none.</t>
        </is>
      </c>
    </row>
    <row r="8">
      <c r="A8" s="19" t="inlineStr">
        <is>
          <t>6. Add realistic supply, travel, and monthly overhead amounts so the job does not look more profitable than it is.</t>
        </is>
      </c>
    </row>
    <row r="9">
      <c r="A9" s="19" t="inlineStr">
        <is>
          <t>7. Review 'Suggested Minimum Price per Visit' to see the minimum pricing needed to hit your target margin.</t>
        </is>
      </c>
    </row>
    <row r="10">
      <c r="A10" s="19" t="inlineStr">
        <is>
          <t>8. Use the Cost Breakdown tab to review how revenue, labor, broker fees, and overhead affect profit.</t>
        </is>
      </c>
    </row>
    <row r="11">
      <c r="A11" s="19" t="inlineStr"/>
    </row>
    <row r="12">
      <c r="A12" s="19" t="inlineStr">
        <is>
          <t>Tip: In this industry, subcontractor splits and broker fees are common. Keeping them optional makes the calculator useful for owner-operators, subcontracting teams, and brokered accounts.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2026-03-20T20:17:42Z</dcterms:created>
  <dcterms:modified xmlns:dcterms="http://purl.org/dc/terms/" xmlns:xsi="http://www.w3.org/2001/XMLSchema-instance" xsi:type="dcterms:W3CDTF">2026-03-20T20:17:42Z</dcterms:modified>
</cp:coreProperties>
</file>